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80" activeTab="0"/>
  </bookViews>
  <sheets>
    <sheet name="회계별 예산규모(확정)" sheetId="1" r:id="rId1"/>
    <sheet name="Sheet1" sheetId="2" r:id="rId2"/>
  </sheets>
  <definedNames>
    <definedName name="_xlnm.Print_Area" localSheetId="0">'회계별 예산규모(확정)'!$A$1:$H$18</definedName>
  </definedNames>
  <calcPr fullCalcOnLoad="1"/>
</workbook>
</file>

<file path=xl/sharedStrings.xml><?xml version="1.0" encoding="utf-8"?>
<sst xmlns="http://schemas.openxmlformats.org/spreadsheetml/2006/main" count="49" uniqueCount="46">
  <si>
    <t>일반회계</t>
  </si>
  <si>
    <t>특 별 회 계</t>
  </si>
  <si>
    <t>소       계</t>
  </si>
  <si>
    <t>의료급여기금</t>
  </si>
  <si>
    <t>장기미집행도시계획
시설대지보상</t>
  </si>
  <si>
    <t>주택사업</t>
  </si>
  <si>
    <t>농공지구조성사업</t>
  </si>
  <si>
    <t>수질개선사업</t>
  </si>
  <si>
    <t>소계</t>
  </si>
  <si>
    <t>상수도</t>
  </si>
  <si>
    <t>하수도</t>
  </si>
  <si>
    <t>공영개발사업</t>
  </si>
  <si>
    <t>구               분</t>
  </si>
  <si>
    <t>비  교  증  감</t>
  </si>
  <si>
    <t>구성비</t>
  </si>
  <si>
    <t>증감율</t>
  </si>
  <si>
    <t>공
기
업</t>
  </si>
  <si>
    <t>예     산     액</t>
  </si>
  <si>
    <t>기
타
특
별
회
계</t>
  </si>
  <si>
    <t>(단위:천원)</t>
  </si>
  <si>
    <t>총                 계</t>
  </si>
  <si>
    <t>전년도 예산액</t>
  </si>
  <si>
    <t>회 계 별 예 산 규 모</t>
  </si>
  <si>
    <t xml:space="preserve">주차장 </t>
  </si>
  <si>
    <t>총 계</t>
  </si>
  <si>
    <t>일 반 회 계</t>
  </si>
  <si>
    <t>특 별 회 계</t>
  </si>
  <si>
    <t>기</t>
  </si>
  <si>
    <t>타</t>
  </si>
  <si>
    <t>특</t>
  </si>
  <si>
    <t>별</t>
  </si>
  <si>
    <t>회</t>
  </si>
  <si>
    <t>계</t>
  </si>
  <si>
    <t>소 계</t>
  </si>
  <si>
    <t>의 료 급 여 기 금</t>
  </si>
  <si>
    <t>장 기 미 집 행 도 시 계 획 시 설 대 지 보 상</t>
  </si>
  <si>
    <t>주 택 사 업</t>
  </si>
  <si>
    <t>농 공 지 구 조 성 사 업</t>
  </si>
  <si>
    <t>수 질 개 선 사 업</t>
  </si>
  <si>
    <t>주 차 장</t>
  </si>
  <si>
    <t>공</t>
  </si>
  <si>
    <t>업</t>
  </si>
  <si>
    <t>상 수 도</t>
  </si>
  <si>
    <t>하 수 도</t>
  </si>
  <si>
    <t>공 영 개 발 사 업</t>
  </si>
  <si>
    <t>2020년도 본예산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</si>
</sst>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_ "/>
    <numFmt numFmtId="181" formatCode="0.00%;&quot;△&quot;0.00%"/>
    <numFmt numFmtId="182" formatCode="#,##0;&quot;△&quot;#,##0"/>
    <numFmt numFmtId="183" formatCode="0.00\ %"/>
    <numFmt numFmtId="184" formatCode="0.0_ "/>
    <numFmt numFmtId="185" formatCode="#,##0.0;&quot;△&quot;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</numFmts>
  <fonts count="53">
    <font>
      <sz val="10"/>
      <color indexed="8"/>
      <name val="굴림"/>
      <family val="3"/>
    </font>
    <font>
      <sz val="10"/>
      <name val="Arial"/>
      <family val="2"/>
    </font>
    <font>
      <sz val="8"/>
      <name val="돋움"/>
      <family val="3"/>
    </font>
    <font>
      <sz val="10"/>
      <color indexed="8"/>
      <name val="바탕체"/>
      <family val="1"/>
    </font>
    <font>
      <b/>
      <sz val="10"/>
      <color indexed="8"/>
      <name val="바탕체"/>
      <family val="1"/>
    </font>
    <font>
      <sz val="11"/>
      <color indexed="8"/>
      <name val="돋움"/>
      <family val="3"/>
    </font>
    <font>
      <sz val="12"/>
      <color indexed="8"/>
      <name val="Arial Narrow"/>
      <family val="2"/>
    </font>
    <font>
      <sz val="10"/>
      <color indexed="8"/>
      <name val="돋움"/>
      <family val="3"/>
    </font>
    <font>
      <u val="single"/>
      <sz val="10"/>
      <color indexed="12"/>
      <name val="굴림"/>
      <family val="3"/>
    </font>
    <font>
      <u val="single"/>
      <sz val="10"/>
      <color indexed="36"/>
      <name val="굴림"/>
      <family val="3"/>
    </font>
    <font>
      <b/>
      <sz val="11"/>
      <color indexed="8"/>
      <name val="돋움"/>
      <family val="3"/>
    </font>
    <font>
      <b/>
      <sz val="12"/>
      <color indexed="8"/>
      <name val="굴림"/>
      <family val="3"/>
    </font>
    <font>
      <b/>
      <sz val="24"/>
      <color indexed="8"/>
      <name val="새굴림"/>
      <family val="1"/>
    </font>
    <font>
      <sz val="24"/>
      <color indexed="8"/>
      <name val="새굴림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5.5"/>
      <color indexed="8"/>
      <name val="#신문태명"/>
      <family val="3"/>
    </font>
    <font>
      <sz val="14"/>
      <color indexed="8"/>
      <name val="한양견명조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5.5"/>
      <color rgb="FF000000"/>
      <name val="#신문태명"/>
      <family val="3"/>
    </font>
    <font>
      <sz val="14"/>
      <color rgb="FF000000"/>
      <name val="한양견명조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85" fontId="6" fillId="0" borderId="11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184" fontId="6" fillId="0" borderId="12" xfId="0" applyNumberFormat="1" applyFont="1" applyBorder="1" applyAlignment="1">
      <alignment horizontal="right" vertical="center" wrapText="1"/>
    </xf>
    <xf numFmtId="182" fontId="6" fillId="0" borderId="13" xfId="0" applyNumberFormat="1" applyFont="1" applyBorder="1" applyAlignment="1">
      <alignment horizontal="right" vertical="center" wrapText="1"/>
    </xf>
    <xf numFmtId="184" fontId="6" fillId="0" borderId="14" xfId="0" applyNumberFormat="1" applyFont="1" applyBorder="1" applyAlignment="1">
      <alignment horizontal="right" vertical="center" wrapText="1"/>
    </xf>
    <xf numFmtId="182" fontId="6" fillId="0" borderId="14" xfId="0" applyNumberFormat="1" applyFont="1" applyBorder="1" applyAlignment="1">
      <alignment horizontal="right" vertical="center" wrapText="1"/>
    </xf>
    <xf numFmtId="185" fontId="6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180" fontId="14" fillId="0" borderId="13" xfId="0" applyNumberFormat="1" applyFont="1" applyFill="1" applyBorder="1" applyAlignment="1">
      <alignment horizontal="right" vertical="center" wrapText="1"/>
    </xf>
    <xf numFmtId="184" fontId="14" fillId="0" borderId="12" xfId="0" applyNumberFormat="1" applyFont="1" applyFill="1" applyBorder="1" applyAlignment="1">
      <alignment horizontal="right" vertical="center" wrapText="1"/>
    </xf>
    <xf numFmtId="182" fontId="14" fillId="0" borderId="13" xfId="0" applyNumberFormat="1" applyFont="1" applyFill="1" applyBorder="1" applyAlignment="1">
      <alignment horizontal="right" vertical="center" wrapText="1"/>
    </xf>
    <xf numFmtId="182" fontId="15" fillId="0" borderId="13" xfId="0" applyNumberFormat="1" applyFont="1" applyFill="1" applyBorder="1" applyAlignment="1">
      <alignment horizontal="right" vertical="center" wrapText="1"/>
    </xf>
    <xf numFmtId="184" fontId="15" fillId="0" borderId="12" xfId="0" applyNumberFormat="1" applyFont="1" applyFill="1" applyBorder="1" applyAlignment="1">
      <alignment horizontal="right" vertical="center" wrapText="1"/>
    </xf>
    <xf numFmtId="185" fontId="15" fillId="0" borderId="11" xfId="0" applyNumberFormat="1" applyFont="1" applyBorder="1" applyAlignment="1">
      <alignment horizontal="right" vertical="center" wrapText="1"/>
    </xf>
    <xf numFmtId="182" fontId="6" fillId="34" borderId="13" xfId="0" applyNumberFormat="1" applyFont="1" applyFill="1" applyBorder="1" applyAlignment="1">
      <alignment horizontal="right" vertical="center" wrapText="1"/>
    </xf>
    <xf numFmtId="182" fontId="6" fillId="34" borderId="19" xfId="0" applyNumberFormat="1" applyFont="1" applyFill="1" applyBorder="1" applyAlignment="1">
      <alignment horizontal="right" vertical="center" wrapText="1"/>
    </xf>
    <xf numFmtId="182" fontId="6" fillId="34" borderId="20" xfId="0" applyNumberFormat="1" applyFont="1" applyFill="1" applyBorder="1" applyAlignment="1">
      <alignment horizontal="right" vertical="center" wrapText="1"/>
    </xf>
    <xf numFmtId="3" fontId="51" fillId="0" borderId="21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52" fillId="0" borderId="21" xfId="0" applyFont="1" applyBorder="1" applyAlignment="1">
      <alignment horizontal="justify" vertical="center" wrapText="1"/>
    </xf>
    <xf numFmtId="0" fontId="52" fillId="35" borderId="21" xfId="0" applyFont="1" applyFill="1" applyBorder="1" applyAlignment="1">
      <alignment horizontal="justify" vertical="center" wrapText="1"/>
    </xf>
    <xf numFmtId="0" fontId="0" fillId="0" borderId="25" xfId="0" applyBorder="1" applyAlignment="1">
      <alignment vertical="center" wrapText="1"/>
    </xf>
    <xf numFmtId="0" fontId="52" fillId="0" borderId="26" xfId="0" applyFont="1" applyBorder="1" applyAlignment="1">
      <alignment horizontal="justify" vertical="center" wrapText="1"/>
    </xf>
    <xf numFmtId="3" fontId="51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31" xfId="0" applyNumberFormat="1" applyFont="1" applyBorder="1" applyAlignment="1">
      <alignment horizontal="distributed" vertical="center"/>
    </xf>
    <xf numFmtId="49" fontId="5" fillId="0" borderId="12" xfId="0" applyNumberFormat="1" applyFont="1" applyBorder="1" applyAlignment="1">
      <alignment horizontal="distributed" vertical="center" wrapText="1"/>
    </xf>
    <xf numFmtId="49" fontId="5" fillId="0" borderId="17" xfId="0" applyNumberFormat="1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/>
    </xf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vertical="center"/>
    </xf>
    <xf numFmtId="185" fontId="14" fillId="0" borderId="11" xfId="0" applyNumberFormat="1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left" vertical="center"/>
    </xf>
    <xf numFmtId="0" fontId="52" fillId="0" borderId="38" xfId="0" applyFont="1" applyBorder="1" applyAlignment="1">
      <alignment horizontal="justify" vertical="center" wrapText="1"/>
    </xf>
    <xf numFmtId="0" fontId="52" fillId="0" borderId="39" xfId="0" applyFont="1" applyBorder="1" applyAlignment="1">
      <alignment horizontal="justify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 summaryRight="0"/>
  </sheetPr>
  <dimension ref="A1:H4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L9" sqref="L9"/>
    </sheetView>
  </sheetViews>
  <sheetFormatPr defaultColWidth="9.140625" defaultRowHeight="12.75" customHeight="1"/>
  <cols>
    <col min="1" max="1" width="3.8515625" style="1" customWidth="1"/>
    <col min="2" max="2" width="25.00390625" style="1" customWidth="1"/>
    <col min="3" max="3" width="13.7109375" style="1" customWidth="1"/>
    <col min="4" max="4" width="7.57421875" style="1" customWidth="1"/>
    <col min="5" max="5" width="13.7109375" style="1" customWidth="1"/>
    <col min="6" max="6" width="7.28125" style="1" customWidth="1"/>
    <col min="7" max="7" width="14.421875" style="1" customWidth="1"/>
    <col min="8" max="8" width="7.7109375" style="1" customWidth="1"/>
    <col min="9" max="16384" width="9.140625" style="1" customWidth="1"/>
  </cols>
  <sheetData>
    <row r="1" spans="1:8" ht="36" customHeight="1">
      <c r="A1" s="50" t="s">
        <v>22</v>
      </c>
      <c r="B1" s="51"/>
      <c r="C1" s="51"/>
      <c r="D1" s="51"/>
      <c r="E1" s="51"/>
      <c r="F1" s="51"/>
      <c r="G1" s="51"/>
      <c r="H1" s="51"/>
    </row>
    <row r="2" spans="1:8" ht="18" customHeight="1" thickBot="1">
      <c r="A2" s="63" t="s">
        <v>45</v>
      </c>
      <c r="B2" s="63"/>
      <c r="C2" s="2"/>
      <c r="D2" s="2"/>
      <c r="E2" s="2"/>
      <c r="F2" s="2"/>
      <c r="G2" s="62" t="s">
        <v>19</v>
      </c>
      <c r="H2" s="62"/>
    </row>
    <row r="3" spans="1:8" s="3" customFormat="1" ht="21" customHeight="1">
      <c r="A3" s="58" t="s">
        <v>12</v>
      </c>
      <c r="B3" s="59"/>
      <c r="C3" s="55" t="s">
        <v>17</v>
      </c>
      <c r="D3" s="56"/>
      <c r="E3" s="55" t="s">
        <v>21</v>
      </c>
      <c r="F3" s="56"/>
      <c r="G3" s="55" t="s">
        <v>13</v>
      </c>
      <c r="H3" s="57"/>
    </row>
    <row r="4" spans="1:8" s="3" customFormat="1" ht="21" customHeight="1">
      <c r="A4" s="60"/>
      <c r="B4" s="61"/>
      <c r="C4" s="19"/>
      <c r="D4" s="20" t="s">
        <v>14</v>
      </c>
      <c r="E4" s="21"/>
      <c r="F4" s="20" t="s">
        <v>14</v>
      </c>
      <c r="G4" s="21"/>
      <c r="H4" s="22" t="s">
        <v>15</v>
      </c>
    </row>
    <row r="5" spans="1:8" ht="42.75" customHeight="1">
      <c r="A5" s="52" t="s">
        <v>20</v>
      </c>
      <c r="B5" s="53"/>
      <c r="C5" s="23">
        <f>SUM(C6:C7)</f>
        <v>1331876776</v>
      </c>
      <c r="D5" s="24">
        <f>SUM(D6+D7)</f>
        <v>100</v>
      </c>
      <c r="E5" s="23">
        <f>SUM(E6:E7)</f>
        <v>1196423988</v>
      </c>
      <c r="F5" s="24">
        <f>SUM(F6+F7)</f>
        <v>100</v>
      </c>
      <c r="G5" s="25">
        <f>SUM(G6,G7)</f>
        <v>135452788</v>
      </c>
      <c r="H5" s="54">
        <f>SUM(C5/E5)*100-100</f>
        <v>11.321470428424746</v>
      </c>
    </row>
    <row r="6" spans="1:8" ht="42.75" customHeight="1">
      <c r="A6" s="44" t="s">
        <v>0</v>
      </c>
      <c r="B6" s="45"/>
      <c r="C6" s="26">
        <v>1184774870</v>
      </c>
      <c r="D6" s="27">
        <v>88.9</v>
      </c>
      <c r="E6" s="26">
        <v>1081568714</v>
      </c>
      <c r="F6" s="27">
        <v>90.4</v>
      </c>
      <c r="G6" s="26">
        <f>SUM(C6-E6)</f>
        <v>103206156</v>
      </c>
      <c r="H6" s="28">
        <f aca="true" t="shared" si="0" ref="H6:H18">SUM(C6/E6)*100-100</f>
        <v>9.542265291523577</v>
      </c>
    </row>
    <row r="7" spans="1:8" ht="42.75" customHeight="1">
      <c r="A7" s="44" t="s">
        <v>1</v>
      </c>
      <c r="B7" s="45"/>
      <c r="C7" s="7">
        <f>SUM(C8+C15)</f>
        <v>147101906</v>
      </c>
      <c r="D7" s="6">
        <f>SUM(D8,D15)</f>
        <v>11.1</v>
      </c>
      <c r="E7" s="7">
        <f>SUM(E8+E15)</f>
        <v>114855274</v>
      </c>
      <c r="F7" s="6">
        <f>SUM(F8,F15)</f>
        <v>9.6</v>
      </c>
      <c r="G7" s="7">
        <f>SUM(C7-E7)</f>
        <v>32246632</v>
      </c>
      <c r="H7" s="4">
        <f t="shared" si="0"/>
        <v>28.075882697384884</v>
      </c>
    </row>
    <row r="8" spans="1:8" ht="42.75" customHeight="1">
      <c r="A8" s="12"/>
      <c r="B8" s="13" t="s">
        <v>2</v>
      </c>
      <c r="C8" s="29">
        <f>SUM(C9:C14)</f>
        <v>18575220</v>
      </c>
      <c r="D8" s="6">
        <f>SUM(D9:D14)</f>
        <v>1.4000000000000001</v>
      </c>
      <c r="E8" s="29">
        <f>SUM(E9:E14)</f>
        <v>11809798</v>
      </c>
      <c r="F8" s="6">
        <f>SUM(F9:F14)</f>
        <v>0.9999999999999999</v>
      </c>
      <c r="G8" s="7">
        <f aca="true" t="shared" si="1" ref="G8:G18">SUM(C8-E8)</f>
        <v>6765422</v>
      </c>
      <c r="H8" s="4">
        <f t="shared" si="0"/>
        <v>57.28651751706505</v>
      </c>
    </row>
    <row r="9" spans="1:8" ht="42.75" customHeight="1">
      <c r="A9" s="48" t="s">
        <v>18</v>
      </c>
      <c r="B9" s="46" t="s">
        <v>3</v>
      </c>
      <c r="C9" s="29">
        <v>7067600</v>
      </c>
      <c r="D9" s="6">
        <v>0.5</v>
      </c>
      <c r="E9" s="29">
        <v>6152377</v>
      </c>
      <c r="F9" s="6">
        <v>0.5</v>
      </c>
      <c r="G9" s="7">
        <f t="shared" si="1"/>
        <v>915223</v>
      </c>
      <c r="H9" s="4">
        <f t="shared" si="0"/>
        <v>14.875925191190348</v>
      </c>
    </row>
    <row r="10" spans="1:8" ht="42.75" customHeight="1">
      <c r="A10" s="49"/>
      <c r="B10" s="14" t="s">
        <v>4</v>
      </c>
      <c r="C10" s="30">
        <v>116493</v>
      </c>
      <c r="D10" s="6">
        <v>0.1</v>
      </c>
      <c r="E10" s="30">
        <v>114664</v>
      </c>
      <c r="F10" s="6">
        <v>0</v>
      </c>
      <c r="G10" s="7">
        <f t="shared" si="1"/>
        <v>1829</v>
      </c>
      <c r="H10" s="4">
        <f t="shared" si="0"/>
        <v>1.5950952347728986</v>
      </c>
    </row>
    <row r="11" spans="1:8" ht="42.75" customHeight="1">
      <c r="A11" s="49"/>
      <c r="B11" s="47" t="s">
        <v>5</v>
      </c>
      <c r="C11" s="30">
        <v>865065</v>
      </c>
      <c r="D11" s="6">
        <v>0.1</v>
      </c>
      <c r="E11" s="30">
        <v>767598</v>
      </c>
      <c r="F11" s="6">
        <v>0.1</v>
      </c>
      <c r="G11" s="7">
        <f t="shared" si="1"/>
        <v>97467</v>
      </c>
      <c r="H11" s="4">
        <f t="shared" si="0"/>
        <v>12.697662057483214</v>
      </c>
    </row>
    <row r="12" spans="1:8" ht="42.75" customHeight="1">
      <c r="A12" s="49"/>
      <c r="B12" s="47" t="s">
        <v>6</v>
      </c>
      <c r="C12" s="30">
        <v>4711935</v>
      </c>
      <c r="D12" s="6">
        <v>0.3</v>
      </c>
      <c r="E12" s="30">
        <v>4141871</v>
      </c>
      <c r="F12" s="6">
        <v>0.3</v>
      </c>
      <c r="G12" s="7">
        <f t="shared" si="1"/>
        <v>570064</v>
      </c>
      <c r="H12" s="4">
        <f t="shared" si="0"/>
        <v>13.763441690965266</v>
      </c>
    </row>
    <row r="13" spans="1:8" ht="42.75" customHeight="1">
      <c r="A13" s="15"/>
      <c r="B13" s="14" t="s">
        <v>7</v>
      </c>
      <c r="C13" s="30">
        <v>814127</v>
      </c>
      <c r="D13" s="6">
        <v>0.1</v>
      </c>
      <c r="E13" s="30">
        <v>633288</v>
      </c>
      <c r="F13" s="6">
        <v>0.1</v>
      </c>
      <c r="G13" s="7">
        <f>SUM(C13-E13)</f>
        <v>180839</v>
      </c>
      <c r="H13" s="4">
        <f>SUM(C13/E13)*100-100</f>
        <v>28.555570293452604</v>
      </c>
    </row>
    <row r="14" spans="1:8" ht="42.75" customHeight="1">
      <c r="A14" s="15"/>
      <c r="B14" s="47" t="s">
        <v>23</v>
      </c>
      <c r="C14" s="30">
        <v>5000000</v>
      </c>
      <c r="D14" s="6">
        <v>0.3</v>
      </c>
      <c r="E14" s="30">
        <v>0</v>
      </c>
      <c r="F14" s="6">
        <v>0</v>
      </c>
      <c r="G14" s="7">
        <f t="shared" si="1"/>
        <v>5000000</v>
      </c>
      <c r="H14" s="4">
        <v>100</v>
      </c>
    </row>
    <row r="15" spans="1:8" ht="42.75" customHeight="1">
      <c r="A15" s="41" t="s">
        <v>16</v>
      </c>
      <c r="B15" s="13" t="s">
        <v>8</v>
      </c>
      <c r="C15" s="29">
        <f>SUM(C16:C18)</f>
        <v>128526686</v>
      </c>
      <c r="D15" s="6">
        <f>SUM(D16:D18)</f>
        <v>9.7</v>
      </c>
      <c r="E15" s="29">
        <f>SUM(E16:E18)</f>
        <v>103045476</v>
      </c>
      <c r="F15" s="6">
        <f>SUM(F16:F18)</f>
        <v>8.6</v>
      </c>
      <c r="G15" s="7">
        <f t="shared" si="1"/>
        <v>25481210</v>
      </c>
      <c r="H15" s="4">
        <f t="shared" si="0"/>
        <v>24.72812100940753</v>
      </c>
    </row>
    <row r="16" spans="1:8" ht="42.75" customHeight="1">
      <c r="A16" s="42"/>
      <c r="B16" s="5" t="s">
        <v>9</v>
      </c>
      <c r="C16" s="29">
        <v>46172480</v>
      </c>
      <c r="D16" s="6">
        <v>3.5</v>
      </c>
      <c r="E16" s="29">
        <v>33247213</v>
      </c>
      <c r="F16" s="6">
        <v>2.8</v>
      </c>
      <c r="G16" s="7">
        <f t="shared" si="1"/>
        <v>12925267</v>
      </c>
      <c r="H16" s="4">
        <f t="shared" si="0"/>
        <v>38.876242047716886</v>
      </c>
    </row>
    <row r="17" spans="1:8" ht="42.75" customHeight="1">
      <c r="A17" s="42"/>
      <c r="B17" s="14" t="s">
        <v>10</v>
      </c>
      <c r="C17" s="30">
        <v>56279113</v>
      </c>
      <c r="D17" s="6">
        <v>4.2</v>
      </c>
      <c r="E17" s="30">
        <v>49450241</v>
      </c>
      <c r="F17" s="6">
        <v>4.1</v>
      </c>
      <c r="G17" s="7">
        <f t="shared" si="1"/>
        <v>6828872</v>
      </c>
      <c r="H17" s="4">
        <f t="shared" si="0"/>
        <v>13.809582849151326</v>
      </c>
    </row>
    <row r="18" spans="1:8" ht="42.75" customHeight="1" thickBot="1">
      <c r="A18" s="43"/>
      <c r="B18" s="16" t="s">
        <v>11</v>
      </c>
      <c r="C18" s="31">
        <v>26075093</v>
      </c>
      <c r="D18" s="8">
        <v>2</v>
      </c>
      <c r="E18" s="31">
        <v>20348022</v>
      </c>
      <c r="F18" s="8">
        <v>1.7</v>
      </c>
      <c r="G18" s="9">
        <f t="shared" si="1"/>
        <v>5727071</v>
      </c>
      <c r="H18" s="10">
        <f t="shared" si="0"/>
        <v>28.14559076061545</v>
      </c>
    </row>
    <row r="19" spans="1:8" ht="7.5" customHeight="1">
      <c r="A19" s="17"/>
      <c r="B19" s="17"/>
      <c r="C19" s="11"/>
      <c r="D19" s="11"/>
      <c r="E19" s="11"/>
      <c r="F19" s="11"/>
      <c r="G19" s="11"/>
      <c r="H19" s="11"/>
    </row>
    <row r="20" spans="1:8" ht="10.5" customHeight="1">
      <c r="A20" s="17"/>
      <c r="B20" s="17"/>
      <c r="C20" s="11"/>
      <c r="D20" s="11"/>
      <c r="E20" s="11"/>
      <c r="F20" s="11"/>
      <c r="G20" s="11"/>
      <c r="H20" s="11"/>
    </row>
    <row r="21" spans="1:8" ht="12.75" customHeight="1">
      <c r="A21" s="17"/>
      <c r="B21" s="17"/>
      <c r="C21" s="11"/>
      <c r="D21" s="11"/>
      <c r="E21" s="11"/>
      <c r="F21" s="11"/>
      <c r="G21" s="11"/>
      <c r="H21" s="11"/>
    </row>
    <row r="22" spans="1:8" ht="12.75" customHeight="1">
      <c r="A22" s="17"/>
      <c r="B22" s="17"/>
      <c r="C22" s="11"/>
      <c r="D22" s="11"/>
      <c r="E22" s="11"/>
      <c r="F22" s="11"/>
      <c r="G22" s="11"/>
      <c r="H22" s="11"/>
    </row>
    <row r="23" spans="1:8" ht="12.75" customHeight="1">
      <c r="A23" s="17"/>
      <c r="B23" s="17"/>
      <c r="C23" s="11"/>
      <c r="D23" s="11"/>
      <c r="E23" s="11"/>
      <c r="F23" s="11"/>
      <c r="G23" s="11"/>
      <c r="H23" s="11"/>
    </row>
    <row r="24" spans="1:8" ht="12.75" customHeight="1">
      <c r="A24" s="17"/>
      <c r="B24" s="17"/>
      <c r="C24" s="11"/>
      <c r="D24" s="11"/>
      <c r="E24" s="11"/>
      <c r="F24" s="11"/>
      <c r="G24" s="11"/>
      <c r="H24" s="11"/>
    </row>
    <row r="25" spans="1:8" ht="12.75" customHeight="1">
      <c r="A25" s="17"/>
      <c r="B25" s="17"/>
      <c r="C25" s="11"/>
      <c r="D25" s="11"/>
      <c r="E25" s="11"/>
      <c r="F25" s="11"/>
      <c r="G25" s="11"/>
      <c r="H25" s="11"/>
    </row>
    <row r="26" spans="1:8" ht="12.75" customHeight="1">
      <c r="A26" s="17"/>
      <c r="B26" s="17"/>
      <c r="C26" s="11"/>
      <c r="D26" s="11"/>
      <c r="E26" s="11"/>
      <c r="F26" s="11"/>
      <c r="G26" s="11"/>
      <c r="H26" s="11"/>
    </row>
    <row r="27" spans="1:8" ht="12.75" customHeight="1">
      <c r="A27" s="17"/>
      <c r="B27" s="17"/>
      <c r="C27" s="11"/>
      <c r="D27" s="11"/>
      <c r="E27" s="11"/>
      <c r="F27" s="11"/>
      <c r="G27" s="11"/>
      <c r="H27" s="11"/>
    </row>
    <row r="28" spans="1:8" ht="12.75" customHeight="1">
      <c r="A28" s="17"/>
      <c r="B28" s="17"/>
      <c r="C28" s="11"/>
      <c r="D28" s="11"/>
      <c r="E28" s="11"/>
      <c r="F28" s="11"/>
      <c r="G28" s="11"/>
      <c r="H28" s="11"/>
    </row>
    <row r="29" spans="1:8" ht="12.75" customHeight="1">
      <c r="A29" s="17"/>
      <c r="B29" s="17"/>
      <c r="C29" s="11"/>
      <c r="D29" s="11"/>
      <c r="E29" s="11"/>
      <c r="F29" s="11"/>
      <c r="G29" s="11"/>
      <c r="H29" s="11"/>
    </row>
    <row r="30" spans="1:8" ht="12.75" customHeight="1">
      <c r="A30" s="17"/>
      <c r="B30" s="17"/>
      <c r="C30" s="11"/>
      <c r="D30" s="11"/>
      <c r="E30" s="11"/>
      <c r="F30" s="11"/>
      <c r="G30" s="11"/>
      <c r="H30" s="11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8"/>
      <c r="B45" s="18"/>
    </row>
    <row r="46" spans="1:2" ht="12.75" customHeight="1">
      <c r="A46" s="18"/>
      <c r="B46" s="18"/>
    </row>
    <row r="47" spans="1:2" ht="12.75" customHeight="1">
      <c r="A47" s="18"/>
      <c r="B47" s="18"/>
    </row>
    <row r="48" spans="1:2" ht="12.75" customHeight="1">
      <c r="A48" s="18"/>
      <c r="B48" s="18"/>
    </row>
    <row r="49" spans="1:2" ht="12.75" customHeight="1">
      <c r="A49" s="18"/>
      <c r="B49" s="18"/>
    </row>
  </sheetData>
  <sheetProtection/>
  <mergeCells count="12">
    <mergeCell ref="A1:H1"/>
    <mergeCell ref="A5:B5"/>
    <mergeCell ref="C3:D3"/>
    <mergeCell ref="E3:F3"/>
    <mergeCell ref="G3:H3"/>
    <mergeCell ref="A3:B4"/>
    <mergeCell ref="G2:H2"/>
    <mergeCell ref="A2:B2"/>
    <mergeCell ref="A15:A18"/>
    <mergeCell ref="A6:B6"/>
    <mergeCell ref="A7:B7"/>
    <mergeCell ref="A9:A12"/>
  </mergeCells>
  <printOptions/>
  <pageMargins left="0.47" right="0.43" top="0.984251968503937" bottom="0.7874015748031497" header="0.3937007874015748" footer="0.37"/>
  <pageSetup horizontalDpi="600" verticalDpi="600" orientation="portrait" pageOrder="overThenDown" paperSize="9" scale="98" r:id="rId1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5:H18"/>
  <sheetViews>
    <sheetView zoomScalePageLayoutView="0" workbookViewId="0" topLeftCell="A1">
      <selection activeCell="G5" sqref="G5:H18"/>
    </sheetView>
  </sheetViews>
  <sheetFormatPr defaultColWidth="9.140625" defaultRowHeight="12"/>
  <cols>
    <col min="3" max="3" width="1.1484375" style="0" customWidth="1"/>
    <col min="4" max="4" width="9.140625" style="0" hidden="1" customWidth="1"/>
    <col min="5" max="5" width="5.7109375" style="0" customWidth="1"/>
    <col min="6" max="6" width="37.00390625" style="0" customWidth="1"/>
    <col min="7" max="8" width="35.00390625" style="0" customWidth="1"/>
  </cols>
  <sheetData>
    <row r="5" spans="5:8" ht="24.75" customHeight="1">
      <c r="E5" s="64" t="s">
        <v>24</v>
      </c>
      <c r="F5" s="65"/>
      <c r="G5" s="32">
        <v>1327778046</v>
      </c>
      <c r="H5" s="32">
        <v>39833341</v>
      </c>
    </row>
    <row r="6" spans="5:8" ht="24.75" customHeight="1">
      <c r="E6" s="64" t="s">
        <v>25</v>
      </c>
      <c r="F6" s="65"/>
      <c r="G6" s="32">
        <v>1180676140</v>
      </c>
      <c r="H6" s="32">
        <v>35420284</v>
      </c>
    </row>
    <row r="7" spans="5:8" ht="24.75" customHeight="1">
      <c r="E7" s="64" t="s">
        <v>26</v>
      </c>
      <c r="F7" s="65"/>
      <c r="G7" s="32">
        <v>147101906</v>
      </c>
      <c r="H7" s="32">
        <v>4413057</v>
      </c>
    </row>
    <row r="8" spans="5:8" ht="24.75" customHeight="1">
      <c r="E8" s="33" t="s">
        <v>27</v>
      </c>
      <c r="F8" s="36" t="s">
        <v>33</v>
      </c>
      <c r="G8" s="32">
        <v>18575220</v>
      </c>
      <c r="H8" s="32">
        <v>557257</v>
      </c>
    </row>
    <row r="9" spans="5:8" ht="24.75" customHeight="1">
      <c r="E9" s="34" t="s">
        <v>28</v>
      </c>
      <c r="F9" s="36" t="s">
        <v>34</v>
      </c>
      <c r="G9" s="32">
        <v>7067600</v>
      </c>
      <c r="H9" s="32">
        <v>212028</v>
      </c>
    </row>
    <row r="10" spans="5:8" ht="24.75" customHeight="1">
      <c r="E10" s="34" t="s">
        <v>29</v>
      </c>
      <c r="F10" s="36" t="s">
        <v>35</v>
      </c>
      <c r="G10" s="32">
        <v>116493</v>
      </c>
      <c r="H10" s="32">
        <v>3495</v>
      </c>
    </row>
    <row r="11" spans="5:8" ht="24.75" customHeight="1">
      <c r="E11" s="34" t="s">
        <v>30</v>
      </c>
      <c r="F11" s="36" t="s">
        <v>36</v>
      </c>
      <c r="G11" s="32">
        <v>865065</v>
      </c>
      <c r="H11" s="32">
        <v>25952</v>
      </c>
    </row>
    <row r="12" spans="5:8" ht="24.75" customHeight="1">
      <c r="E12" s="34" t="s">
        <v>31</v>
      </c>
      <c r="F12" s="36" t="s">
        <v>37</v>
      </c>
      <c r="G12" s="32">
        <v>4711935</v>
      </c>
      <c r="H12" s="32">
        <v>141358</v>
      </c>
    </row>
    <row r="13" spans="5:8" ht="24.75" customHeight="1">
      <c r="E13" s="34" t="s">
        <v>32</v>
      </c>
      <c r="F13" s="37" t="s">
        <v>38</v>
      </c>
      <c r="G13" s="32">
        <v>814127</v>
      </c>
      <c r="H13" s="32">
        <v>24424</v>
      </c>
    </row>
    <row r="14" spans="5:8" ht="24.75" customHeight="1">
      <c r="E14" s="35"/>
      <c r="F14" s="37" t="s">
        <v>39</v>
      </c>
      <c r="G14" s="32">
        <v>5000000</v>
      </c>
      <c r="H14" s="32">
        <v>150000</v>
      </c>
    </row>
    <row r="15" spans="5:8" ht="24.75" customHeight="1">
      <c r="E15" s="33" t="s">
        <v>40</v>
      </c>
      <c r="F15" s="36" t="s">
        <v>33</v>
      </c>
      <c r="G15" s="32">
        <v>128526686</v>
      </c>
      <c r="H15" s="32">
        <v>3855801</v>
      </c>
    </row>
    <row r="16" spans="5:8" ht="24.75" customHeight="1">
      <c r="E16" s="34" t="s">
        <v>27</v>
      </c>
      <c r="F16" s="36" t="s">
        <v>42</v>
      </c>
      <c r="G16" s="32">
        <v>46172480</v>
      </c>
      <c r="H16" s="32">
        <v>1385174</v>
      </c>
    </row>
    <row r="17" spans="5:8" ht="24.75" customHeight="1">
      <c r="E17" s="34" t="s">
        <v>41</v>
      </c>
      <c r="F17" s="36" t="s">
        <v>43</v>
      </c>
      <c r="G17" s="32">
        <v>56279113</v>
      </c>
      <c r="H17" s="32">
        <v>1688373</v>
      </c>
    </row>
    <row r="18" spans="5:8" ht="24.75" customHeight="1" thickBot="1">
      <c r="E18" s="38"/>
      <c r="F18" s="39" t="s">
        <v>44</v>
      </c>
      <c r="G18" s="40">
        <v>26075093</v>
      </c>
      <c r="H18" s="40">
        <v>782253</v>
      </c>
    </row>
    <row r="19" ht="12.75" thickTop="1"/>
  </sheetData>
  <sheetProtection/>
  <mergeCells count="3">
    <mergeCell ref="E5:F5"/>
    <mergeCell ref="E6:F6"/>
    <mergeCell ref="E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iksan</dc:creator>
  <cp:keywords/>
  <dc:description/>
  <cp:lastModifiedBy>user</cp:lastModifiedBy>
  <cp:lastPrinted>2019-11-20T00:28:39Z</cp:lastPrinted>
  <dcterms:created xsi:type="dcterms:W3CDTF">2007-11-19T10:38:14Z</dcterms:created>
  <dcterms:modified xsi:type="dcterms:W3CDTF">2019-12-23T11:01:46Z</dcterms:modified>
  <cp:category/>
  <cp:version/>
  <cp:contentType/>
  <cp:contentStatus/>
</cp:coreProperties>
</file>